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1840" windowHeight="12645" activeTab="1"/>
  </bookViews>
  <sheets>
    <sheet name="2021" sheetId="1" r:id="rId1"/>
    <sheet name="ATC 2021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5" i="2"/>
  <c r="AH14"/>
  <c r="AH13"/>
  <c r="AH12"/>
  <c r="AH11"/>
  <c r="AH10"/>
  <c r="AH9"/>
  <c r="AH8"/>
  <c r="AH7"/>
  <c r="AH6"/>
  <c r="AH16"/>
  <c r="AH17"/>
  <c r="AH17" i="1"/>
  <c r="AH16"/>
  <c r="AH15"/>
  <c r="AH14"/>
  <c r="AH12"/>
  <c r="AH11"/>
  <c r="AH8"/>
  <c r="AH7"/>
  <c r="AH6"/>
  <c r="AH13"/>
  <c r="AH10"/>
  <c r="AH9"/>
  <c r="AG11" i="2"/>
  <c r="O20" l="1"/>
  <c r="AG17"/>
  <c r="AG16"/>
  <c r="AG15"/>
  <c r="AG14"/>
  <c r="AG13"/>
  <c r="AG12"/>
  <c r="AG10"/>
  <c r="AG9"/>
  <c r="AG8"/>
  <c r="AG7"/>
  <c r="AG6"/>
  <c r="AG9" i="1"/>
  <c r="O20"/>
  <c r="AG17"/>
  <c r="AG16"/>
  <c r="AG15"/>
  <c r="AG14"/>
  <c r="AG13"/>
  <c r="AG12"/>
  <c r="AG11"/>
  <c r="AG10"/>
  <c r="AG8"/>
  <c r="AG7"/>
  <c r="AG6"/>
  <c r="AG18" i="2" l="1"/>
  <c r="AG23" s="1"/>
  <c r="AH18"/>
  <c r="AG18" i="1"/>
  <c r="AH18"/>
  <c r="AG23" l="1"/>
</calcChain>
</file>

<file path=xl/sharedStrings.xml><?xml version="1.0" encoding="utf-8"?>
<sst xmlns="http://schemas.openxmlformats.org/spreadsheetml/2006/main" count="38" uniqueCount="19">
  <si>
    <t>HORAS/MES</t>
  </si>
  <si>
    <t>JORNADAS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</si>
  <si>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</si>
  <si>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</si>
  <si>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</si>
  <si>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</si>
  <si>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</si>
  <si>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</si>
  <si>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</si>
  <si>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</si>
  <si>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</si>
  <si>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</si>
  <si>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</si>
  <si>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</si>
  <si>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HORAS SIN VACACIONES</t>
  </si>
  <si>
    <t>FESTIVO</t>
  </si>
  <si>
    <t>vacaciones</t>
  </si>
  <si>
    <t>HORAS CONVENIO</t>
  </si>
  <si>
    <t>HORAS ACREDITADAS // ADEUDADAS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</si>
</sst>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164" fontId="0" fillId="0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2" fontId="0" fillId="0" borderId="1" xfId="0" applyNumberFormat="1" applyFill="1" applyBorder="1"/>
    <xf numFmtId="2" fontId="0" fillId="5" borderId="1" xfId="0" applyNumberFormat="1" applyFill="1" applyBorder="1"/>
    <xf numFmtId="0" fontId="0" fillId="7" borderId="0" xfId="0" applyFill="1"/>
    <xf numFmtId="0" fontId="0" fillId="0" borderId="0" xfId="0" applyFill="1"/>
    <xf numFmtId="0" fontId="0" fillId="0" borderId="0" xfId="0" applyFill="1" applyBorder="1" applyAlignment="1"/>
    <xf numFmtId="0" fontId="0" fillId="8" borderId="0" xfId="0" applyFill="1" applyBorder="1" applyAlignment="1"/>
    <xf numFmtId="0" fontId="0" fillId="8" borderId="0" xfId="0" applyFill="1"/>
    <xf numFmtId="0" fontId="0" fillId="0" borderId="0" xfId="0" applyFill="1" applyBorder="1"/>
    <xf numFmtId="1" fontId="0" fillId="0" borderId="1" xfId="0" applyNumberFormat="1" applyBorder="1"/>
    <xf numFmtId="0" fontId="2" fillId="9" borderId="1" xfId="0" applyFont="1" applyFill="1" applyBorder="1" applyAlignment="1"/>
    <xf numFmtId="0" fontId="0" fillId="9" borderId="1" xfId="0" applyFill="1" applyBorder="1" applyAlignment="1"/>
    <xf numFmtId="164" fontId="0" fillId="9" borderId="1" xfId="0" applyNumberForma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0</xdr:colOff>
      <xdr:row>2</xdr:row>
      <xdr:rowOff>174879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57150"/>
          <a:ext cx="3667125" cy="498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13</xdr:col>
      <xdr:colOff>123825</xdr:colOff>
      <xdr:row>2</xdr:row>
      <xdr:rowOff>174879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" y="57150"/>
          <a:ext cx="3667125" cy="49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3"/>
  <sheetViews>
    <sheetView topLeftCell="A4" workbookViewId="0">
      <selection activeCell="AH10" sqref="AH10"/>
    </sheetView>
  </sheetViews>
  <sheetFormatPr baseColWidth="10" defaultColWidth="9.140625" defaultRowHeight="15"/>
  <cols>
    <col min="1" max="1" width="11.7109375" bestFit="1" customWidth="1"/>
    <col min="2" max="32" width="5" customWidth="1"/>
    <col min="33" max="33" width="7.85546875" customWidth="1"/>
    <col min="34" max="34" width="11.28515625" customWidth="1"/>
  </cols>
  <sheetData>
    <row r="1" spans="1:34">
      <c r="B1" s="22"/>
      <c r="C1" s="22"/>
      <c r="D1" s="22"/>
      <c r="E1" s="22"/>
      <c r="F1" s="22"/>
      <c r="G1" s="22"/>
      <c r="H1" s="22"/>
      <c r="I1" s="22"/>
      <c r="J1" s="22"/>
    </row>
    <row r="2" spans="1:34">
      <c r="B2" s="22"/>
      <c r="C2" s="22"/>
      <c r="D2" s="22"/>
      <c r="E2" s="22"/>
      <c r="F2" s="22"/>
      <c r="G2" s="22"/>
      <c r="H2" s="22"/>
      <c r="I2" s="22"/>
      <c r="J2" s="22"/>
    </row>
    <row r="3" spans="1:34">
      <c r="B3" s="22"/>
      <c r="C3" s="22"/>
      <c r="D3" s="22"/>
      <c r="E3" s="22"/>
      <c r="F3" s="22"/>
      <c r="G3" s="22"/>
      <c r="H3" s="22"/>
      <c r="I3" s="22"/>
      <c r="J3" s="22"/>
    </row>
    <row r="5" spans="1:34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  <c r="AG5" s="3" t="s">
        <v>0</v>
      </c>
      <c r="AH5" s="3" t="s">
        <v>1</v>
      </c>
    </row>
    <row r="6" spans="1:34">
      <c r="A6" s="4" t="s">
        <v>2</v>
      </c>
      <c r="B6" s="19"/>
      <c r="C6" s="6"/>
      <c r="D6" s="6"/>
      <c r="E6" s="5">
        <v>8.5</v>
      </c>
      <c r="F6" s="5">
        <v>8.5</v>
      </c>
      <c r="G6" s="19"/>
      <c r="H6" s="5">
        <v>8.5</v>
      </c>
      <c r="I6" s="5">
        <v>6</v>
      </c>
      <c r="J6" s="6"/>
      <c r="K6" s="6"/>
      <c r="L6" s="5">
        <v>8.5</v>
      </c>
      <c r="M6" s="5">
        <v>8.5</v>
      </c>
      <c r="N6" s="5">
        <v>8.5</v>
      </c>
      <c r="O6" s="5">
        <v>8.5</v>
      </c>
      <c r="P6" s="5">
        <v>6</v>
      </c>
      <c r="Q6" s="6"/>
      <c r="R6" s="6"/>
      <c r="S6" s="5">
        <v>8.5</v>
      </c>
      <c r="T6" s="5">
        <v>8.5</v>
      </c>
      <c r="U6" s="5">
        <v>8.5</v>
      </c>
      <c r="V6" s="5">
        <v>8.5</v>
      </c>
      <c r="W6" s="5">
        <v>6</v>
      </c>
      <c r="X6" s="6"/>
      <c r="Y6" s="6"/>
      <c r="Z6" s="5">
        <v>8.5</v>
      </c>
      <c r="AA6" s="5">
        <v>8.5</v>
      </c>
      <c r="AB6" s="5">
        <v>8.5</v>
      </c>
      <c r="AC6" s="5">
        <v>8.5</v>
      </c>
      <c r="AD6" s="5">
        <v>6</v>
      </c>
      <c r="AE6" s="6"/>
      <c r="AF6" s="6"/>
      <c r="AG6" s="1">
        <f>SUM(B6:AF6)</f>
        <v>151.5</v>
      </c>
      <c r="AH6" s="16">
        <f t="shared" ref="AH6:AH11" si="0">COUNTIF(B6:AF6,8.5)+COUNTIF(B6:AF6,6)</f>
        <v>19</v>
      </c>
    </row>
    <row r="7" spans="1:34">
      <c r="A7" s="4" t="s">
        <v>3</v>
      </c>
      <c r="B7" s="5">
        <v>8.5</v>
      </c>
      <c r="C7" s="5">
        <v>8.5</v>
      </c>
      <c r="D7" s="5">
        <v>8.5</v>
      </c>
      <c r="E7" s="5">
        <v>8.5</v>
      </c>
      <c r="F7" s="5">
        <v>6</v>
      </c>
      <c r="G7" s="6"/>
      <c r="H7" s="6"/>
      <c r="I7" s="5">
        <v>8.5</v>
      </c>
      <c r="J7" s="5">
        <v>8.5</v>
      </c>
      <c r="K7" s="5">
        <v>8.5</v>
      </c>
      <c r="L7" s="5">
        <v>8.5</v>
      </c>
      <c r="M7" s="5">
        <v>6</v>
      </c>
      <c r="N7" s="6"/>
      <c r="O7" s="6"/>
      <c r="P7" s="5">
        <v>8.5</v>
      </c>
      <c r="Q7" s="5">
        <v>8.5</v>
      </c>
      <c r="R7" s="5">
        <v>8.5</v>
      </c>
      <c r="S7" s="5">
        <v>8.5</v>
      </c>
      <c r="T7" s="5">
        <v>6</v>
      </c>
      <c r="U7" s="6"/>
      <c r="V7" s="6"/>
      <c r="W7" s="5">
        <v>8.5</v>
      </c>
      <c r="X7" s="5">
        <v>8.5</v>
      </c>
      <c r="Y7" s="5">
        <v>8.5</v>
      </c>
      <c r="Z7" s="5">
        <v>8.5</v>
      </c>
      <c r="AA7" s="5">
        <v>6</v>
      </c>
      <c r="AB7" s="6"/>
      <c r="AC7" s="6"/>
      <c r="AD7" s="7"/>
      <c r="AE7" s="7"/>
      <c r="AF7" s="7"/>
      <c r="AG7" s="1">
        <f t="shared" ref="AG7:AG17" si="1">SUM(B7:AF7)</f>
        <v>160</v>
      </c>
      <c r="AH7" s="16">
        <f t="shared" si="0"/>
        <v>20</v>
      </c>
    </row>
    <row r="8" spans="1:34">
      <c r="A8" s="4" t="s">
        <v>4</v>
      </c>
      <c r="B8" s="5">
        <v>8.5</v>
      </c>
      <c r="C8" s="5">
        <v>8.5</v>
      </c>
      <c r="D8" s="5">
        <v>8.5</v>
      </c>
      <c r="E8" s="5">
        <v>8.5</v>
      </c>
      <c r="F8" s="5">
        <v>6</v>
      </c>
      <c r="G8" s="6"/>
      <c r="H8" s="6"/>
      <c r="I8" s="5">
        <v>8.5</v>
      </c>
      <c r="J8" s="5">
        <v>8.5</v>
      </c>
      <c r="K8" s="5">
        <v>8.5</v>
      </c>
      <c r="L8" s="5">
        <v>8.5</v>
      </c>
      <c r="M8" s="5">
        <v>6</v>
      </c>
      <c r="N8" s="6"/>
      <c r="O8" s="6"/>
      <c r="P8" s="5">
        <v>8.5</v>
      </c>
      <c r="Q8" s="5">
        <v>8.5</v>
      </c>
      <c r="R8" s="5">
        <v>8.5</v>
      </c>
      <c r="S8" s="5">
        <v>8.5</v>
      </c>
      <c r="T8" s="19"/>
      <c r="U8" s="6"/>
      <c r="V8" s="6"/>
      <c r="W8" s="5">
        <v>8.5</v>
      </c>
      <c r="X8" s="5">
        <v>8.5</v>
      </c>
      <c r="Y8" s="5">
        <v>8.5</v>
      </c>
      <c r="Z8" s="5">
        <v>8.5</v>
      </c>
      <c r="AA8" s="5">
        <v>6</v>
      </c>
      <c r="AB8" s="6"/>
      <c r="AC8" s="6"/>
      <c r="AD8" s="5">
        <v>8.5</v>
      </c>
      <c r="AE8" s="5">
        <v>8.5</v>
      </c>
      <c r="AF8" s="5">
        <v>8.5</v>
      </c>
      <c r="AG8" s="1">
        <f t="shared" si="1"/>
        <v>179.5</v>
      </c>
      <c r="AH8" s="16">
        <f t="shared" si="0"/>
        <v>22</v>
      </c>
    </row>
    <row r="9" spans="1:34">
      <c r="A9" s="4" t="s">
        <v>5</v>
      </c>
      <c r="B9" s="19"/>
      <c r="C9" s="19"/>
      <c r="D9" s="6"/>
      <c r="E9" s="6"/>
      <c r="F9" s="5">
        <v>8.5</v>
      </c>
      <c r="G9" s="5">
        <v>8.5</v>
      </c>
      <c r="H9" s="5">
        <v>8.5</v>
      </c>
      <c r="I9" s="5">
        <v>8.5</v>
      </c>
      <c r="J9" s="5">
        <v>6</v>
      </c>
      <c r="K9" s="6"/>
      <c r="L9" s="6"/>
      <c r="M9" s="5">
        <v>8.5</v>
      </c>
      <c r="N9" s="5">
        <v>8.5</v>
      </c>
      <c r="O9" s="5">
        <v>8.5</v>
      </c>
      <c r="P9" s="5">
        <v>8.5</v>
      </c>
      <c r="Q9" s="5">
        <v>6</v>
      </c>
      <c r="R9" s="6"/>
      <c r="S9" s="6"/>
      <c r="T9" s="5">
        <v>8.5</v>
      </c>
      <c r="U9" s="5">
        <v>8.5</v>
      </c>
      <c r="V9" s="5">
        <v>8.5</v>
      </c>
      <c r="W9" s="5">
        <v>8.5</v>
      </c>
      <c r="X9" s="5">
        <v>6</v>
      </c>
      <c r="Y9" s="6"/>
      <c r="Z9" s="6"/>
      <c r="AA9" s="5">
        <v>8.5</v>
      </c>
      <c r="AB9" s="5">
        <v>8.5</v>
      </c>
      <c r="AC9" s="5">
        <v>8.5</v>
      </c>
      <c r="AD9" s="5">
        <v>8.5</v>
      </c>
      <c r="AE9" s="5">
        <v>6</v>
      </c>
      <c r="AF9" s="7"/>
      <c r="AG9" s="1">
        <f t="shared" si="1"/>
        <v>160</v>
      </c>
      <c r="AH9" s="16">
        <f t="shared" si="0"/>
        <v>20</v>
      </c>
    </row>
    <row r="10" spans="1:34">
      <c r="A10" s="4" t="s">
        <v>6</v>
      </c>
      <c r="B10" s="19"/>
      <c r="C10" s="6"/>
      <c r="D10" s="19"/>
      <c r="E10" s="5">
        <v>8.5</v>
      </c>
      <c r="F10" s="5">
        <v>8.5</v>
      </c>
      <c r="G10" s="5">
        <v>8.5</v>
      </c>
      <c r="H10" s="5">
        <v>6</v>
      </c>
      <c r="I10" s="6"/>
      <c r="J10" s="6"/>
      <c r="K10" s="5">
        <v>8.5</v>
      </c>
      <c r="L10" s="5">
        <v>8.5</v>
      </c>
      <c r="M10" s="5">
        <v>8.5</v>
      </c>
      <c r="N10" s="5">
        <v>8.5</v>
      </c>
      <c r="O10" s="5">
        <v>6</v>
      </c>
      <c r="P10" s="19"/>
      <c r="Q10" s="6"/>
      <c r="R10" s="5">
        <v>8.5</v>
      </c>
      <c r="S10" s="5">
        <v>8.5</v>
      </c>
      <c r="T10" s="5">
        <v>8.5</v>
      </c>
      <c r="U10" s="5">
        <v>8.5</v>
      </c>
      <c r="V10" s="5">
        <v>6</v>
      </c>
      <c r="W10" s="6"/>
      <c r="X10" s="6"/>
      <c r="Y10" s="5">
        <v>8.5</v>
      </c>
      <c r="Z10" s="5">
        <v>8.5</v>
      </c>
      <c r="AA10" s="5">
        <v>8.5</v>
      </c>
      <c r="AB10" s="5">
        <v>8.5</v>
      </c>
      <c r="AC10" s="5">
        <v>6</v>
      </c>
      <c r="AD10" s="6"/>
      <c r="AE10" s="6"/>
      <c r="AF10" s="5">
        <v>8.5</v>
      </c>
      <c r="AG10" s="1">
        <f t="shared" si="1"/>
        <v>160</v>
      </c>
      <c r="AH10" s="16">
        <f t="shared" si="0"/>
        <v>20</v>
      </c>
    </row>
    <row r="11" spans="1:34">
      <c r="A11" s="4" t="s">
        <v>7</v>
      </c>
      <c r="B11" s="5">
        <v>8.5</v>
      </c>
      <c r="C11" s="5">
        <v>8.5</v>
      </c>
      <c r="D11" s="5">
        <v>8.5</v>
      </c>
      <c r="E11" s="5">
        <v>6</v>
      </c>
      <c r="F11" s="6"/>
      <c r="G11" s="6"/>
      <c r="H11" s="5">
        <v>8.5</v>
      </c>
      <c r="I11" s="5">
        <v>8.5</v>
      </c>
      <c r="J11" s="5">
        <v>8.5</v>
      </c>
      <c r="K11" s="5">
        <v>8.5</v>
      </c>
      <c r="L11" s="5">
        <v>6</v>
      </c>
      <c r="M11" s="6"/>
      <c r="N11" s="6"/>
      <c r="O11" s="5">
        <v>8.5</v>
      </c>
      <c r="P11" s="5">
        <v>8.5</v>
      </c>
      <c r="Q11" s="5">
        <v>8.5</v>
      </c>
      <c r="R11" s="5">
        <v>8.5</v>
      </c>
      <c r="S11" s="5">
        <v>6</v>
      </c>
      <c r="T11" s="6"/>
      <c r="U11" s="6"/>
      <c r="V11" s="5">
        <v>8.5</v>
      </c>
      <c r="W11" s="5">
        <v>8.5</v>
      </c>
      <c r="X11" s="5">
        <v>8.5</v>
      </c>
      <c r="Y11" s="5">
        <v>8.5</v>
      </c>
      <c r="Z11" s="5">
        <v>6</v>
      </c>
      <c r="AA11" s="6"/>
      <c r="AB11" s="6"/>
      <c r="AC11" s="5">
        <v>8.5</v>
      </c>
      <c r="AD11" s="5">
        <v>8.5</v>
      </c>
      <c r="AE11" s="5">
        <v>8.5</v>
      </c>
      <c r="AF11" s="7"/>
      <c r="AG11" s="1">
        <f t="shared" si="1"/>
        <v>177</v>
      </c>
      <c r="AH11" s="16">
        <f t="shared" si="0"/>
        <v>22</v>
      </c>
    </row>
    <row r="12" spans="1:34">
      <c r="A12" s="4" t="s">
        <v>8</v>
      </c>
      <c r="B12" s="8">
        <v>6.25</v>
      </c>
      <c r="C12" s="8">
        <v>6.25</v>
      </c>
      <c r="D12" s="9"/>
      <c r="E12" s="9"/>
      <c r="F12" s="8">
        <v>6.25</v>
      </c>
      <c r="G12" s="8">
        <v>6.25</v>
      </c>
      <c r="H12" s="8">
        <v>6.25</v>
      </c>
      <c r="I12" s="8">
        <v>6.25</v>
      </c>
      <c r="J12" s="8">
        <v>6.25</v>
      </c>
      <c r="K12" s="9"/>
      <c r="L12" s="9"/>
      <c r="M12" s="8">
        <v>6.25</v>
      </c>
      <c r="N12" s="8">
        <v>6.25</v>
      </c>
      <c r="O12" s="8">
        <v>6.25</v>
      </c>
      <c r="P12" s="8">
        <v>6.25</v>
      </c>
      <c r="Q12" s="8">
        <v>6.25</v>
      </c>
      <c r="R12" s="9"/>
      <c r="S12" s="9"/>
      <c r="T12" s="8">
        <v>6.25</v>
      </c>
      <c r="U12" s="8">
        <v>6.25</v>
      </c>
      <c r="V12" s="8">
        <v>6.25</v>
      </c>
      <c r="W12" s="8">
        <v>6.25</v>
      </c>
      <c r="X12" s="8">
        <v>6.25</v>
      </c>
      <c r="Y12" s="9"/>
      <c r="Z12" s="9"/>
      <c r="AA12" s="8">
        <v>6.25</v>
      </c>
      <c r="AB12" s="8">
        <v>6.25</v>
      </c>
      <c r="AC12" s="8">
        <v>6.25</v>
      </c>
      <c r="AD12" s="8">
        <v>6.25</v>
      </c>
      <c r="AE12" s="8">
        <v>6.25</v>
      </c>
      <c r="AF12" s="6"/>
      <c r="AG12" s="1">
        <f t="shared" si="1"/>
        <v>137.5</v>
      </c>
      <c r="AH12" s="16">
        <f>COUNTIF(B12:AF12,6.25)</f>
        <v>22</v>
      </c>
    </row>
    <row r="13" spans="1:34">
      <c r="A13" s="4" t="s">
        <v>9</v>
      </c>
      <c r="B13" s="9"/>
      <c r="C13" s="8">
        <v>6.25</v>
      </c>
      <c r="D13" s="8">
        <v>6.25</v>
      </c>
      <c r="E13" s="8">
        <v>6.25</v>
      </c>
      <c r="F13" s="8">
        <v>6.25</v>
      </c>
      <c r="G13" s="8">
        <v>6.25</v>
      </c>
      <c r="H13" s="9"/>
      <c r="I13" s="9"/>
      <c r="J13" s="8">
        <v>6.25</v>
      </c>
      <c r="K13" s="8">
        <v>6.25</v>
      </c>
      <c r="L13" s="8">
        <v>6.25</v>
      </c>
      <c r="M13" s="8">
        <v>6.25</v>
      </c>
      <c r="N13" s="8">
        <v>6.25</v>
      </c>
      <c r="O13" s="9"/>
      <c r="P13" s="9"/>
      <c r="Q13" s="8">
        <v>6.25</v>
      </c>
      <c r="R13" s="8">
        <v>6.25</v>
      </c>
      <c r="S13" s="8">
        <v>6.25</v>
      </c>
      <c r="T13" s="8">
        <v>6.25</v>
      </c>
      <c r="U13" s="8">
        <v>6.25</v>
      </c>
      <c r="V13" s="9"/>
      <c r="W13" s="9"/>
      <c r="X13" s="8">
        <v>6.25</v>
      </c>
      <c r="Y13" s="8">
        <v>6.25</v>
      </c>
      <c r="Z13" s="8">
        <v>6.25</v>
      </c>
      <c r="AA13" s="8">
        <v>6.25</v>
      </c>
      <c r="AB13" s="8">
        <v>6.25</v>
      </c>
      <c r="AC13" s="9"/>
      <c r="AD13" s="9"/>
      <c r="AE13" s="8">
        <v>6.25</v>
      </c>
      <c r="AF13" s="8">
        <v>6.25</v>
      </c>
      <c r="AG13" s="1">
        <f t="shared" si="1"/>
        <v>137.5</v>
      </c>
      <c r="AH13" s="16">
        <f>COUNTIF(B13:AF13,6.25)</f>
        <v>22</v>
      </c>
    </row>
    <row r="14" spans="1:34">
      <c r="A14" s="4" t="s">
        <v>10</v>
      </c>
      <c r="B14" s="5">
        <v>8.5</v>
      </c>
      <c r="C14" s="5">
        <v>8.5</v>
      </c>
      <c r="D14" s="5">
        <v>6</v>
      </c>
      <c r="E14" s="6"/>
      <c r="F14" s="6"/>
      <c r="G14" s="5">
        <v>8.5</v>
      </c>
      <c r="H14" s="5">
        <v>8.5</v>
      </c>
      <c r="I14" s="5">
        <v>8.5</v>
      </c>
      <c r="J14" s="5">
        <v>8.5</v>
      </c>
      <c r="K14" s="5">
        <v>6</v>
      </c>
      <c r="L14" s="6"/>
      <c r="M14" s="6"/>
      <c r="N14" s="5">
        <v>8.5</v>
      </c>
      <c r="O14" s="5">
        <v>8.5</v>
      </c>
      <c r="P14" s="5">
        <v>8.5</v>
      </c>
      <c r="Q14" s="5">
        <v>8.5</v>
      </c>
      <c r="R14" s="5">
        <v>6</v>
      </c>
      <c r="S14" s="6"/>
      <c r="T14" s="6"/>
      <c r="U14" s="5">
        <v>8.5</v>
      </c>
      <c r="V14" s="5">
        <v>8.5</v>
      </c>
      <c r="W14" s="5">
        <v>8.5</v>
      </c>
      <c r="X14" s="5">
        <v>8.5</v>
      </c>
      <c r="Y14" s="5">
        <v>6</v>
      </c>
      <c r="Z14" s="6"/>
      <c r="AA14" s="6"/>
      <c r="AB14" s="5">
        <v>8.5</v>
      </c>
      <c r="AC14" s="5">
        <v>8.5</v>
      </c>
      <c r="AD14" s="5">
        <v>8.5</v>
      </c>
      <c r="AE14" s="5">
        <v>8.5</v>
      </c>
      <c r="AF14" s="7"/>
      <c r="AG14" s="1">
        <f t="shared" si="1"/>
        <v>177</v>
      </c>
      <c r="AH14" s="16">
        <f>COUNTIF(B14:AF14,8.5)+COUNTIF(B14:AF14,6)</f>
        <v>22</v>
      </c>
    </row>
    <row r="15" spans="1:34">
      <c r="A15" s="4" t="s">
        <v>11</v>
      </c>
      <c r="B15" s="5">
        <v>6</v>
      </c>
      <c r="C15" s="6"/>
      <c r="D15" s="6"/>
      <c r="E15" s="5">
        <v>8.5</v>
      </c>
      <c r="F15" s="5">
        <v>8.5</v>
      </c>
      <c r="G15" s="5">
        <v>8.5</v>
      </c>
      <c r="H15" s="5">
        <v>8.5</v>
      </c>
      <c r="I15" s="5">
        <v>6</v>
      </c>
      <c r="J15" s="6"/>
      <c r="K15" s="6"/>
      <c r="L15" s="5">
        <v>8.5</v>
      </c>
      <c r="M15" s="19"/>
      <c r="N15" s="5">
        <v>8.5</v>
      </c>
      <c r="O15" s="5">
        <v>8.5</v>
      </c>
      <c r="P15" s="5">
        <v>6</v>
      </c>
      <c r="Q15" s="6"/>
      <c r="R15" s="6"/>
      <c r="S15" s="5">
        <v>8.5</v>
      </c>
      <c r="T15" s="5">
        <v>8.5</v>
      </c>
      <c r="U15" s="5">
        <v>8.5</v>
      </c>
      <c r="V15" s="5">
        <v>8.5</v>
      </c>
      <c r="W15" s="5">
        <v>6</v>
      </c>
      <c r="X15" s="6"/>
      <c r="Y15" s="6"/>
      <c r="Z15" s="5">
        <v>8.5</v>
      </c>
      <c r="AA15" s="5">
        <v>8.5</v>
      </c>
      <c r="AB15" s="5">
        <v>8.5</v>
      </c>
      <c r="AC15" s="5">
        <v>8.5</v>
      </c>
      <c r="AD15" s="5">
        <v>6</v>
      </c>
      <c r="AE15" s="6"/>
      <c r="AF15" s="6"/>
      <c r="AG15" s="1">
        <f t="shared" si="1"/>
        <v>157.5</v>
      </c>
      <c r="AH15" s="16">
        <f>COUNTIF(B15:AF15,8.5)+COUNTIF(B15:AF15,6)</f>
        <v>20</v>
      </c>
    </row>
    <row r="16" spans="1:34">
      <c r="A16" s="4" t="s">
        <v>12</v>
      </c>
      <c r="B16" s="19"/>
      <c r="C16" s="5">
        <v>8.5</v>
      </c>
      <c r="D16" s="5">
        <v>8.5</v>
      </c>
      <c r="E16" s="5">
        <v>8.5</v>
      </c>
      <c r="F16" s="5">
        <v>6</v>
      </c>
      <c r="G16" s="6"/>
      <c r="H16" s="6"/>
      <c r="I16" s="5">
        <v>8.5</v>
      </c>
      <c r="J16" s="19"/>
      <c r="K16" s="5">
        <v>8.5</v>
      </c>
      <c r="L16" s="5">
        <v>8.5</v>
      </c>
      <c r="M16" s="5">
        <v>6</v>
      </c>
      <c r="N16" s="6"/>
      <c r="O16" s="6"/>
      <c r="P16" s="5">
        <v>8.5</v>
      </c>
      <c r="Q16" s="5">
        <v>8.5</v>
      </c>
      <c r="R16" s="5">
        <v>8.5</v>
      </c>
      <c r="S16" s="5">
        <v>8.5</v>
      </c>
      <c r="T16" s="5">
        <v>6</v>
      </c>
      <c r="U16" s="6"/>
      <c r="V16" s="6"/>
      <c r="W16" s="5">
        <v>8.5</v>
      </c>
      <c r="X16" s="5">
        <v>8.5</v>
      </c>
      <c r="Y16" s="5">
        <v>8.5</v>
      </c>
      <c r="Z16" s="5">
        <v>8.5</v>
      </c>
      <c r="AA16" s="5">
        <v>6</v>
      </c>
      <c r="AB16" s="6"/>
      <c r="AC16" s="6"/>
      <c r="AD16" s="5">
        <v>8.5</v>
      </c>
      <c r="AE16" s="5">
        <v>8.5</v>
      </c>
      <c r="AF16" s="7"/>
      <c r="AG16" s="1">
        <f t="shared" si="1"/>
        <v>160</v>
      </c>
      <c r="AH16" s="16">
        <f>COUNTIF(B16:AF16,8.5)+COUNTIF(B16:AF16,6)</f>
        <v>20</v>
      </c>
    </row>
    <row r="17" spans="1:34">
      <c r="A17" s="4" t="s">
        <v>13</v>
      </c>
      <c r="B17" s="5">
        <v>8.5</v>
      </c>
      <c r="C17" s="5">
        <v>8.5</v>
      </c>
      <c r="D17" s="5">
        <v>6</v>
      </c>
      <c r="E17" s="6"/>
      <c r="F17" s="6"/>
      <c r="G17" s="19"/>
      <c r="H17" s="5">
        <v>8.5</v>
      </c>
      <c r="I17" s="19"/>
      <c r="J17" s="5">
        <v>8.5</v>
      </c>
      <c r="K17" s="5">
        <v>6</v>
      </c>
      <c r="L17" s="6"/>
      <c r="M17" s="6"/>
      <c r="N17" s="5">
        <v>8.5</v>
      </c>
      <c r="O17" s="5">
        <v>8.5</v>
      </c>
      <c r="P17" s="5">
        <v>8.5</v>
      </c>
      <c r="Q17" s="5">
        <v>8.5</v>
      </c>
      <c r="R17" s="5">
        <v>6</v>
      </c>
      <c r="S17" s="6"/>
      <c r="T17" s="6"/>
      <c r="U17" s="5">
        <v>8.5</v>
      </c>
      <c r="V17" s="5">
        <v>8.5</v>
      </c>
      <c r="W17" s="5">
        <v>8.5</v>
      </c>
      <c r="X17" s="5">
        <v>8.5</v>
      </c>
      <c r="Y17" s="5">
        <v>6</v>
      </c>
      <c r="Z17" s="19"/>
      <c r="AA17" s="6"/>
      <c r="AB17" s="5">
        <v>8.5</v>
      </c>
      <c r="AC17" s="5">
        <v>8.5</v>
      </c>
      <c r="AD17" s="5">
        <v>8.5</v>
      </c>
      <c r="AE17" s="5">
        <v>8.5</v>
      </c>
      <c r="AF17" s="5">
        <v>6</v>
      </c>
      <c r="AG17" s="1">
        <f t="shared" si="1"/>
        <v>166</v>
      </c>
      <c r="AH17" s="16">
        <f>COUNTIF(B17:AF17,8.5)+COUNTIF(B17:AF17,6)</f>
        <v>21</v>
      </c>
    </row>
    <row r="18" spans="1:34">
      <c r="Z18" s="10" t="s">
        <v>14</v>
      </c>
      <c r="AA18" s="10"/>
      <c r="AB18" s="10"/>
      <c r="AC18" s="10"/>
      <c r="AD18" s="10"/>
      <c r="AE18" s="10"/>
      <c r="AF18" s="10"/>
      <c r="AG18">
        <f>SUM(AG6:AG17)</f>
        <v>1923.5</v>
      </c>
      <c r="AH18">
        <f>SUM(AH6:AH17)</f>
        <v>250</v>
      </c>
    </row>
    <row r="19" spans="1:34">
      <c r="Z19" s="11"/>
      <c r="AA19" s="11"/>
      <c r="AB19" s="11"/>
      <c r="AC19" s="11"/>
      <c r="AD19" s="11"/>
      <c r="AE19" s="11"/>
      <c r="AF19" s="11"/>
      <c r="AG19" s="11"/>
    </row>
    <row r="20" spans="1:34">
      <c r="G20" s="17" t="s">
        <v>15</v>
      </c>
      <c r="H20" s="18"/>
      <c r="I20" s="18">
        <v>14</v>
      </c>
      <c r="J20" s="12"/>
      <c r="K20" s="12"/>
      <c r="L20" s="13" t="s">
        <v>16</v>
      </c>
      <c r="M20" s="13"/>
      <c r="N20" s="14"/>
      <c r="O20" s="14">
        <f>COUNTIF(B6:AF17,"v")</f>
        <v>0</v>
      </c>
      <c r="Z20" s="11"/>
      <c r="AA20" s="11"/>
      <c r="AB20" s="11"/>
      <c r="AC20" s="11"/>
      <c r="AD20" s="11"/>
      <c r="AE20" s="11"/>
      <c r="AF20" s="11"/>
      <c r="AG20" s="11"/>
    </row>
    <row r="21" spans="1:34">
      <c r="J21" s="15"/>
      <c r="K21" s="15"/>
      <c r="L21" s="15"/>
      <c r="M21" s="15"/>
      <c r="AA21" s="10" t="s">
        <v>17</v>
      </c>
      <c r="AB21" s="10"/>
      <c r="AC21" s="10"/>
      <c r="AD21" s="10"/>
      <c r="AE21" s="10"/>
      <c r="AG21">
        <v>1718</v>
      </c>
    </row>
    <row r="23" spans="1:34">
      <c r="Y23" s="22" t="s">
        <v>18</v>
      </c>
      <c r="Z23" s="22"/>
      <c r="AA23" s="22"/>
      <c r="AB23" s="22"/>
      <c r="AC23" s="22"/>
      <c r="AD23" s="22"/>
      <c r="AE23" s="22"/>
      <c r="AF23" s="22"/>
      <c r="AG23">
        <f>AG21-AG18</f>
        <v>-205.5</v>
      </c>
    </row>
  </sheetData>
  <mergeCells count="2">
    <mergeCell ref="B1:J3"/>
    <mergeCell ref="Y23:AF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3"/>
  <sheetViews>
    <sheetView tabSelected="1" workbookViewId="0">
      <selection activeCell="D21" sqref="D21"/>
    </sheetView>
  </sheetViews>
  <sheetFormatPr baseColWidth="10" defaultRowHeight="15"/>
  <cols>
    <col min="1" max="1" width="10.42578125" customWidth="1"/>
    <col min="2" max="32" width="4.42578125" customWidth="1"/>
    <col min="33" max="33" width="10.5703125" customWidth="1"/>
    <col min="34" max="34" width="10.5703125" bestFit="1" customWidth="1"/>
  </cols>
  <sheetData>
    <row r="1" spans="1:34">
      <c r="B1" s="22"/>
      <c r="C1" s="22"/>
      <c r="D1" s="22"/>
      <c r="E1" s="22"/>
      <c r="F1" s="22"/>
      <c r="G1" s="22"/>
      <c r="H1" s="22"/>
      <c r="I1" s="22"/>
      <c r="J1" s="22"/>
    </row>
    <row r="2" spans="1:34">
      <c r="B2" s="22"/>
      <c r="C2" s="22"/>
      <c r="D2" s="22"/>
      <c r="E2" s="22"/>
      <c r="F2" s="22"/>
      <c r="G2" s="22"/>
      <c r="H2" s="22"/>
      <c r="I2" s="22"/>
      <c r="J2" s="22"/>
    </row>
    <row r="3" spans="1:34">
      <c r="B3" s="22"/>
      <c r="C3" s="22"/>
      <c r="D3" s="22"/>
      <c r="E3" s="22"/>
      <c r="F3" s="22"/>
      <c r="G3" s="22"/>
      <c r="H3" s="22"/>
      <c r="I3" s="22"/>
      <c r="J3" s="22"/>
    </row>
    <row r="5" spans="1:34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  <c r="AG5" s="3" t="s">
        <v>0</v>
      </c>
      <c r="AH5" s="3" t="s">
        <v>1</v>
      </c>
    </row>
    <row r="6" spans="1:34">
      <c r="A6" s="4" t="s">
        <v>2</v>
      </c>
      <c r="B6" s="19"/>
      <c r="C6" s="6"/>
      <c r="D6" s="6"/>
      <c r="E6" s="5">
        <v>8</v>
      </c>
      <c r="F6" s="5">
        <v>8</v>
      </c>
      <c r="G6" s="19"/>
      <c r="H6" s="5">
        <v>8</v>
      </c>
      <c r="I6" s="5">
        <v>6.5</v>
      </c>
      <c r="J6" s="6"/>
      <c r="K6" s="6"/>
      <c r="L6" s="20">
        <v>8</v>
      </c>
      <c r="M6" s="20">
        <v>8</v>
      </c>
      <c r="N6" s="20">
        <v>8</v>
      </c>
      <c r="O6" s="20">
        <v>8</v>
      </c>
      <c r="P6" s="20">
        <v>8</v>
      </c>
      <c r="Q6" s="6"/>
      <c r="R6" s="6"/>
      <c r="S6" s="5">
        <v>8</v>
      </c>
      <c r="T6" s="5">
        <v>8</v>
      </c>
      <c r="U6" s="5">
        <v>8</v>
      </c>
      <c r="V6" s="5">
        <v>8</v>
      </c>
      <c r="W6" s="5">
        <v>6.5</v>
      </c>
      <c r="X6" s="6"/>
      <c r="Y6" s="6"/>
      <c r="Z6" s="5">
        <v>8</v>
      </c>
      <c r="AA6" s="5">
        <v>8</v>
      </c>
      <c r="AB6" s="5">
        <v>8</v>
      </c>
      <c r="AC6" s="5">
        <v>8</v>
      </c>
      <c r="AD6" s="5">
        <v>6.5</v>
      </c>
      <c r="AE6" s="6"/>
      <c r="AF6" s="6"/>
      <c r="AG6" s="1">
        <f>SUM(B6:AF6)</f>
        <v>147.5</v>
      </c>
      <c r="AH6" s="16">
        <f t="shared" ref="AH6:AH11" si="0">COUNTIF(B6:AF6,8)+COUNTIF(B6:AF6,6.5)</f>
        <v>19</v>
      </c>
    </row>
    <row r="7" spans="1:34">
      <c r="A7" s="4" t="s">
        <v>3</v>
      </c>
      <c r="B7" s="20">
        <v>8</v>
      </c>
      <c r="C7" s="20">
        <v>8</v>
      </c>
      <c r="D7" s="20">
        <v>8</v>
      </c>
      <c r="E7" s="20">
        <v>8</v>
      </c>
      <c r="F7" s="20">
        <v>8</v>
      </c>
      <c r="G7" s="6"/>
      <c r="H7" s="6"/>
      <c r="I7" s="5">
        <v>8</v>
      </c>
      <c r="J7" s="5">
        <v>8</v>
      </c>
      <c r="K7" s="5">
        <v>8</v>
      </c>
      <c r="L7" s="5">
        <v>8</v>
      </c>
      <c r="M7" s="5">
        <v>6.5</v>
      </c>
      <c r="N7" s="6"/>
      <c r="O7" s="6"/>
      <c r="P7" s="5">
        <v>8</v>
      </c>
      <c r="Q7" s="5">
        <v>8</v>
      </c>
      <c r="R7" s="5">
        <v>8</v>
      </c>
      <c r="S7" s="5">
        <v>8</v>
      </c>
      <c r="T7" s="5">
        <v>6.5</v>
      </c>
      <c r="U7" s="6"/>
      <c r="V7" s="6"/>
      <c r="W7" s="20">
        <v>8</v>
      </c>
      <c r="X7" s="20">
        <v>8</v>
      </c>
      <c r="Y7" s="20">
        <v>8</v>
      </c>
      <c r="Z7" s="20">
        <v>8</v>
      </c>
      <c r="AA7" s="20">
        <v>8</v>
      </c>
      <c r="AB7" s="6"/>
      <c r="AC7" s="6"/>
      <c r="AD7" s="7"/>
      <c r="AE7" s="7"/>
      <c r="AF7" s="7"/>
      <c r="AG7" s="1">
        <f t="shared" ref="AG7:AG17" si="1">SUM(B7:AF7)</f>
        <v>157</v>
      </c>
      <c r="AH7" s="16">
        <f t="shared" si="0"/>
        <v>20</v>
      </c>
    </row>
    <row r="8" spans="1:34">
      <c r="A8" s="4" t="s">
        <v>4</v>
      </c>
      <c r="B8" s="5">
        <v>8</v>
      </c>
      <c r="C8" s="5">
        <v>8</v>
      </c>
      <c r="D8" s="5">
        <v>8</v>
      </c>
      <c r="E8" s="5">
        <v>8</v>
      </c>
      <c r="F8" s="5">
        <v>6.5</v>
      </c>
      <c r="G8" s="6"/>
      <c r="H8" s="6"/>
      <c r="I8" s="5">
        <v>8</v>
      </c>
      <c r="J8" s="5">
        <v>8</v>
      </c>
      <c r="K8" s="5">
        <v>8</v>
      </c>
      <c r="L8" s="5">
        <v>8</v>
      </c>
      <c r="M8" s="5">
        <v>6.5</v>
      </c>
      <c r="N8" s="6"/>
      <c r="O8" s="6"/>
      <c r="P8" s="21">
        <v>8</v>
      </c>
      <c r="Q8" s="21">
        <v>8</v>
      </c>
      <c r="R8" s="21">
        <v>8</v>
      </c>
      <c r="S8" s="21">
        <v>8</v>
      </c>
      <c r="T8" s="19"/>
      <c r="U8" s="6"/>
      <c r="V8" s="6"/>
      <c r="W8" s="5">
        <v>8</v>
      </c>
      <c r="X8" s="5">
        <v>8</v>
      </c>
      <c r="Y8" s="5">
        <v>8</v>
      </c>
      <c r="Z8" s="5">
        <v>8</v>
      </c>
      <c r="AA8" s="5">
        <v>6.5</v>
      </c>
      <c r="AB8" s="6"/>
      <c r="AC8" s="6"/>
      <c r="AD8" s="5">
        <v>8</v>
      </c>
      <c r="AE8" s="5">
        <v>8</v>
      </c>
      <c r="AF8" s="5">
        <v>8</v>
      </c>
      <c r="AG8" s="1">
        <f t="shared" si="1"/>
        <v>171.5</v>
      </c>
      <c r="AH8" s="16">
        <f t="shared" si="0"/>
        <v>22</v>
      </c>
    </row>
    <row r="9" spans="1:34">
      <c r="A9" s="4" t="s">
        <v>5</v>
      </c>
      <c r="B9" s="19"/>
      <c r="C9" s="19"/>
      <c r="D9" s="6"/>
      <c r="E9" s="6"/>
      <c r="F9" s="20">
        <v>8</v>
      </c>
      <c r="G9" s="20">
        <v>8</v>
      </c>
      <c r="H9" s="20">
        <v>8</v>
      </c>
      <c r="I9" s="20">
        <v>8</v>
      </c>
      <c r="J9" s="20">
        <v>8</v>
      </c>
      <c r="K9" s="6"/>
      <c r="L9" s="6"/>
      <c r="M9" s="5">
        <v>8</v>
      </c>
      <c r="N9" s="5">
        <v>8</v>
      </c>
      <c r="O9" s="5">
        <v>8</v>
      </c>
      <c r="P9" s="5">
        <v>8</v>
      </c>
      <c r="Q9" s="5">
        <v>6.5</v>
      </c>
      <c r="R9" s="6"/>
      <c r="S9" s="6"/>
      <c r="T9" s="5">
        <v>8</v>
      </c>
      <c r="U9" s="5">
        <v>8</v>
      </c>
      <c r="V9" s="5">
        <v>8</v>
      </c>
      <c r="W9" s="5">
        <v>8</v>
      </c>
      <c r="X9" s="5">
        <v>6.5</v>
      </c>
      <c r="Y9" s="6"/>
      <c r="Z9" s="6"/>
      <c r="AA9" s="20">
        <v>8</v>
      </c>
      <c r="AB9" s="20">
        <v>8</v>
      </c>
      <c r="AC9" s="20">
        <v>8</v>
      </c>
      <c r="AD9" s="20">
        <v>8</v>
      </c>
      <c r="AE9" s="20">
        <v>8</v>
      </c>
      <c r="AF9" s="7"/>
      <c r="AG9" s="1">
        <f t="shared" si="1"/>
        <v>157</v>
      </c>
      <c r="AH9" s="16">
        <f t="shared" si="0"/>
        <v>20</v>
      </c>
    </row>
    <row r="10" spans="1:34">
      <c r="A10" s="4" t="s">
        <v>6</v>
      </c>
      <c r="B10" s="19"/>
      <c r="C10" s="6"/>
      <c r="D10" s="19"/>
      <c r="E10" s="5">
        <v>8</v>
      </c>
      <c r="F10" s="5">
        <v>8</v>
      </c>
      <c r="G10" s="5">
        <v>8</v>
      </c>
      <c r="H10" s="5">
        <v>6.5</v>
      </c>
      <c r="I10" s="6"/>
      <c r="J10" s="6"/>
      <c r="K10" s="5">
        <v>8</v>
      </c>
      <c r="L10" s="5">
        <v>8</v>
      </c>
      <c r="M10" s="5">
        <v>8</v>
      </c>
      <c r="N10" s="5">
        <v>8</v>
      </c>
      <c r="O10" s="5">
        <v>6.5</v>
      </c>
      <c r="P10" s="19"/>
      <c r="Q10" s="6"/>
      <c r="R10" s="20">
        <v>8</v>
      </c>
      <c r="S10" s="20">
        <v>8</v>
      </c>
      <c r="T10" s="20">
        <v>8</v>
      </c>
      <c r="U10" s="20">
        <v>8</v>
      </c>
      <c r="V10" s="20">
        <v>8</v>
      </c>
      <c r="W10" s="6"/>
      <c r="X10" s="6"/>
      <c r="Y10" s="5">
        <v>8</v>
      </c>
      <c r="Z10" s="5">
        <v>8</v>
      </c>
      <c r="AA10" s="5">
        <v>8</v>
      </c>
      <c r="AB10" s="5">
        <v>8</v>
      </c>
      <c r="AC10" s="5">
        <v>6.5</v>
      </c>
      <c r="AD10" s="6"/>
      <c r="AE10" s="6"/>
      <c r="AF10" s="5">
        <v>8</v>
      </c>
      <c r="AG10" s="1">
        <f t="shared" si="1"/>
        <v>155.5</v>
      </c>
      <c r="AH10" s="16">
        <f t="shared" si="0"/>
        <v>20</v>
      </c>
    </row>
    <row r="11" spans="1:34">
      <c r="A11" s="4" t="s">
        <v>7</v>
      </c>
      <c r="B11" s="5">
        <v>8</v>
      </c>
      <c r="C11" s="5">
        <v>8</v>
      </c>
      <c r="D11" s="5">
        <v>8</v>
      </c>
      <c r="E11" s="5">
        <v>6.5</v>
      </c>
      <c r="F11" s="6"/>
      <c r="G11" s="6"/>
      <c r="H11" s="20">
        <v>8</v>
      </c>
      <c r="I11" s="20">
        <v>8</v>
      </c>
      <c r="J11" s="20">
        <v>8</v>
      </c>
      <c r="K11" s="20">
        <v>8</v>
      </c>
      <c r="L11" s="20">
        <v>8</v>
      </c>
      <c r="M11" s="6"/>
      <c r="N11" s="6"/>
      <c r="O11" s="5">
        <v>8</v>
      </c>
      <c r="P11" s="5">
        <v>8</v>
      </c>
      <c r="Q11" s="5">
        <v>8</v>
      </c>
      <c r="R11" s="5">
        <v>8</v>
      </c>
      <c r="S11" s="5">
        <v>6.5</v>
      </c>
      <c r="T11" s="6"/>
      <c r="U11" s="6"/>
      <c r="V11" s="5">
        <v>8</v>
      </c>
      <c r="W11" s="5">
        <v>8</v>
      </c>
      <c r="X11" s="5">
        <v>8</v>
      </c>
      <c r="Y11" s="5">
        <v>8</v>
      </c>
      <c r="Z11" s="5">
        <v>6.5</v>
      </c>
      <c r="AA11" s="6"/>
      <c r="AB11" s="6"/>
      <c r="AC11" s="21">
        <v>8</v>
      </c>
      <c r="AD11" s="21">
        <v>8</v>
      </c>
      <c r="AE11" s="21">
        <v>8</v>
      </c>
      <c r="AF11" s="7"/>
      <c r="AG11" s="1">
        <f t="shared" si="1"/>
        <v>171.5</v>
      </c>
      <c r="AH11" s="16">
        <f t="shared" si="0"/>
        <v>22</v>
      </c>
    </row>
    <row r="12" spans="1:34">
      <c r="A12" s="4" t="s">
        <v>8</v>
      </c>
      <c r="B12" s="20">
        <v>8</v>
      </c>
      <c r="C12" s="20">
        <v>8</v>
      </c>
      <c r="D12" s="9"/>
      <c r="E12" s="9"/>
      <c r="F12" s="8">
        <v>6.25</v>
      </c>
      <c r="G12" s="8">
        <v>6.25</v>
      </c>
      <c r="H12" s="8">
        <v>6.25</v>
      </c>
      <c r="I12" s="8">
        <v>6.25</v>
      </c>
      <c r="J12" s="8">
        <v>6.25</v>
      </c>
      <c r="K12" s="9"/>
      <c r="L12" s="9"/>
      <c r="M12" s="8">
        <v>6.25</v>
      </c>
      <c r="N12" s="8">
        <v>6.25</v>
      </c>
      <c r="O12" s="8">
        <v>6.25</v>
      </c>
      <c r="P12" s="8">
        <v>6.25</v>
      </c>
      <c r="Q12" s="8">
        <v>6.25</v>
      </c>
      <c r="R12" s="9"/>
      <c r="S12" s="9"/>
      <c r="T12" s="20">
        <v>8</v>
      </c>
      <c r="U12" s="20">
        <v>8</v>
      </c>
      <c r="V12" s="20">
        <v>8</v>
      </c>
      <c r="W12" s="20">
        <v>8</v>
      </c>
      <c r="X12" s="20">
        <v>8</v>
      </c>
      <c r="Y12" s="9"/>
      <c r="Z12" s="9"/>
      <c r="AA12" s="8">
        <v>6.25</v>
      </c>
      <c r="AB12" s="8">
        <v>6.25</v>
      </c>
      <c r="AC12" s="8">
        <v>6.25</v>
      </c>
      <c r="AD12" s="8">
        <v>6.25</v>
      </c>
      <c r="AE12" s="8">
        <v>6.25</v>
      </c>
      <c r="AF12" s="6"/>
      <c r="AG12" s="1">
        <f t="shared" si="1"/>
        <v>149.75</v>
      </c>
      <c r="AH12" s="16">
        <f>COUNTIF(B12:AF12,8)+COUNTIF(B12:AF12,6.25)</f>
        <v>22</v>
      </c>
    </row>
    <row r="13" spans="1:34">
      <c r="A13" s="4" t="s">
        <v>9</v>
      </c>
      <c r="B13" s="9"/>
      <c r="C13" s="8">
        <v>6.25</v>
      </c>
      <c r="D13" s="8">
        <v>6.25</v>
      </c>
      <c r="E13" s="8">
        <v>6.25</v>
      </c>
      <c r="F13" s="8">
        <v>6.25</v>
      </c>
      <c r="G13" s="8">
        <v>6.25</v>
      </c>
      <c r="H13" s="9"/>
      <c r="I13" s="9"/>
      <c r="J13" s="20">
        <v>8</v>
      </c>
      <c r="K13" s="20">
        <v>8</v>
      </c>
      <c r="L13" s="20">
        <v>8</v>
      </c>
      <c r="M13" s="20">
        <v>8</v>
      </c>
      <c r="N13" s="20">
        <v>8</v>
      </c>
      <c r="O13" s="9"/>
      <c r="P13" s="9"/>
      <c r="Q13" s="8">
        <v>6.25</v>
      </c>
      <c r="R13" s="8">
        <v>6.25</v>
      </c>
      <c r="S13" s="8">
        <v>6.25</v>
      </c>
      <c r="T13" s="8">
        <v>6.25</v>
      </c>
      <c r="U13" s="8">
        <v>6.25</v>
      </c>
      <c r="V13" s="9"/>
      <c r="W13" s="9"/>
      <c r="X13" s="8">
        <v>6.25</v>
      </c>
      <c r="Y13" s="8">
        <v>6.25</v>
      </c>
      <c r="Z13" s="8">
        <v>6.25</v>
      </c>
      <c r="AA13" s="8">
        <v>6.25</v>
      </c>
      <c r="AB13" s="8">
        <v>6.25</v>
      </c>
      <c r="AC13" s="9"/>
      <c r="AD13" s="9"/>
      <c r="AE13" s="21">
        <v>8</v>
      </c>
      <c r="AF13" s="21">
        <v>8</v>
      </c>
      <c r="AG13" s="1">
        <f t="shared" si="1"/>
        <v>149.75</v>
      </c>
      <c r="AH13" s="16">
        <f>COUNTIF(B13:AF13,8)+COUNTIF(B13:AF13,6.25)</f>
        <v>22</v>
      </c>
    </row>
    <row r="14" spans="1:34">
      <c r="A14" s="4" t="s">
        <v>10</v>
      </c>
      <c r="B14" s="21">
        <v>8</v>
      </c>
      <c r="C14" s="21">
        <v>8</v>
      </c>
      <c r="D14" s="21">
        <v>8</v>
      </c>
      <c r="E14" s="6"/>
      <c r="F14" s="6"/>
      <c r="G14" s="5">
        <v>8</v>
      </c>
      <c r="H14" s="5">
        <v>8</v>
      </c>
      <c r="I14" s="5">
        <v>8</v>
      </c>
      <c r="J14" s="5">
        <v>8</v>
      </c>
      <c r="K14" s="5">
        <v>6.5</v>
      </c>
      <c r="L14" s="6"/>
      <c r="M14" s="6"/>
      <c r="N14" s="5">
        <v>8</v>
      </c>
      <c r="O14" s="5">
        <v>8</v>
      </c>
      <c r="P14" s="5">
        <v>8</v>
      </c>
      <c r="Q14" s="5">
        <v>8</v>
      </c>
      <c r="R14" s="5">
        <v>6.5</v>
      </c>
      <c r="S14" s="6"/>
      <c r="T14" s="6"/>
      <c r="U14" s="21">
        <v>8</v>
      </c>
      <c r="V14" s="21">
        <v>8</v>
      </c>
      <c r="W14" s="21">
        <v>8</v>
      </c>
      <c r="X14" s="21">
        <v>8</v>
      </c>
      <c r="Y14" s="21">
        <v>8</v>
      </c>
      <c r="Z14" s="6"/>
      <c r="AA14" s="6"/>
      <c r="AB14" s="5">
        <v>8</v>
      </c>
      <c r="AC14" s="5">
        <v>8</v>
      </c>
      <c r="AD14" s="5">
        <v>8</v>
      </c>
      <c r="AE14" s="5">
        <v>8</v>
      </c>
      <c r="AF14" s="7"/>
      <c r="AG14" s="1">
        <f t="shared" si="1"/>
        <v>173</v>
      </c>
      <c r="AH14" s="16">
        <f>COUNTIF(B14:AF14,8)+COUNTIF(B14:AF14,6.5)</f>
        <v>22</v>
      </c>
    </row>
    <row r="15" spans="1:34">
      <c r="A15" s="4" t="s">
        <v>11</v>
      </c>
      <c r="B15" s="5">
        <v>6.5</v>
      </c>
      <c r="C15" s="6"/>
      <c r="D15" s="6"/>
      <c r="E15" s="5">
        <v>8</v>
      </c>
      <c r="F15" s="5">
        <v>8</v>
      </c>
      <c r="G15" s="5">
        <v>8</v>
      </c>
      <c r="H15" s="5">
        <v>8</v>
      </c>
      <c r="I15" s="5">
        <v>6.5</v>
      </c>
      <c r="J15" s="6"/>
      <c r="K15" s="6"/>
      <c r="L15" s="21">
        <v>8</v>
      </c>
      <c r="M15" s="19"/>
      <c r="N15" s="21">
        <v>8</v>
      </c>
      <c r="O15" s="21">
        <v>8</v>
      </c>
      <c r="P15" s="21">
        <v>8</v>
      </c>
      <c r="Q15" s="6"/>
      <c r="R15" s="6"/>
      <c r="S15" s="5">
        <v>8</v>
      </c>
      <c r="T15" s="5">
        <v>8</v>
      </c>
      <c r="U15" s="5">
        <v>8</v>
      </c>
      <c r="V15" s="5">
        <v>8</v>
      </c>
      <c r="W15" s="5">
        <v>6.5</v>
      </c>
      <c r="X15" s="6"/>
      <c r="Y15" s="6"/>
      <c r="Z15" s="5">
        <v>8</v>
      </c>
      <c r="AA15" s="5">
        <v>8</v>
      </c>
      <c r="AB15" s="5">
        <v>8</v>
      </c>
      <c r="AC15" s="5">
        <v>8</v>
      </c>
      <c r="AD15" s="5">
        <v>6.5</v>
      </c>
      <c r="AE15" s="6"/>
      <c r="AF15" s="6"/>
      <c r="AG15" s="1">
        <f t="shared" si="1"/>
        <v>154</v>
      </c>
      <c r="AH15" s="16">
        <f>COUNTIF(B15:AF15,8)+COUNTIF(B15:AF15,6.5)</f>
        <v>20</v>
      </c>
    </row>
    <row r="16" spans="1:34">
      <c r="A16" s="4" t="s">
        <v>12</v>
      </c>
      <c r="B16" s="19"/>
      <c r="C16" s="21">
        <v>8</v>
      </c>
      <c r="D16" s="21">
        <v>8</v>
      </c>
      <c r="E16" s="21">
        <v>8</v>
      </c>
      <c r="F16" s="21">
        <v>8</v>
      </c>
      <c r="G16" s="6"/>
      <c r="H16" s="6"/>
      <c r="I16" s="5">
        <v>8</v>
      </c>
      <c r="J16" s="19"/>
      <c r="K16" s="5">
        <v>8</v>
      </c>
      <c r="L16" s="5">
        <v>8</v>
      </c>
      <c r="M16" s="5">
        <v>6.5</v>
      </c>
      <c r="N16" s="6"/>
      <c r="O16" s="6"/>
      <c r="P16" s="5">
        <v>8</v>
      </c>
      <c r="Q16" s="5">
        <v>8</v>
      </c>
      <c r="R16" s="5">
        <v>8</v>
      </c>
      <c r="S16" s="5">
        <v>8</v>
      </c>
      <c r="T16" s="5">
        <v>6.5</v>
      </c>
      <c r="U16" s="6"/>
      <c r="V16" s="6"/>
      <c r="W16" s="21">
        <v>8</v>
      </c>
      <c r="X16" s="21">
        <v>8</v>
      </c>
      <c r="Y16" s="21">
        <v>8</v>
      </c>
      <c r="Z16" s="21">
        <v>8</v>
      </c>
      <c r="AA16" s="21">
        <v>8</v>
      </c>
      <c r="AB16" s="6"/>
      <c r="AC16" s="6"/>
      <c r="AD16" s="5">
        <v>8</v>
      </c>
      <c r="AE16" s="5">
        <v>8</v>
      </c>
      <c r="AF16" s="7"/>
      <c r="AG16" s="1">
        <f t="shared" si="1"/>
        <v>157</v>
      </c>
      <c r="AH16" s="16">
        <f>COUNTIF(B16:AF16,8)+COUNTIF(B16:AF16,6.5)</f>
        <v>20</v>
      </c>
    </row>
    <row r="17" spans="1:34">
      <c r="A17" s="4" t="s">
        <v>13</v>
      </c>
      <c r="B17" s="5">
        <v>8</v>
      </c>
      <c r="C17" s="5">
        <v>8</v>
      </c>
      <c r="D17" s="5">
        <v>8</v>
      </c>
      <c r="E17" s="6"/>
      <c r="F17" s="6"/>
      <c r="G17" s="19"/>
      <c r="H17" s="5">
        <v>8</v>
      </c>
      <c r="I17" s="19"/>
      <c r="J17" s="5">
        <v>8</v>
      </c>
      <c r="K17" s="5">
        <v>6.5</v>
      </c>
      <c r="L17" s="6"/>
      <c r="M17" s="6"/>
      <c r="N17" s="21">
        <v>8</v>
      </c>
      <c r="O17" s="21">
        <v>8</v>
      </c>
      <c r="P17" s="21">
        <v>8</v>
      </c>
      <c r="Q17" s="21">
        <v>8</v>
      </c>
      <c r="R17" s="21">
        <v>8</v>
      </c>
      <c r="S17" s="6"/>
      <c r="T17" s="6"/>
      <c r="U17" s="5">
        <v>8</v>
      </c>
      <c r="V17" s="5">
        <v>8</v>
      </c>
      <c r="W17" s="5">
        <v>8</v>
      </c>
      <c r="X17" s="5">
        <v>8</v>
      </c>
      <c r="Y17" s="5">
        <v>6.5</v>
      </c>
      <c r="Z17" s="19"/>
      <c r="AA17" s="6"/>
      <c r="AB17" s="5">
        <v>8</v>
      </c>
      <c r="AC17" s="5">
        <v>8</v>
      </c>
      <c r="AD17" s="5">
        <v>8</v>
      </c>
      <c r="AE17" s="5">
        <v>8</v>
      </c>
      <c r="AF17" s="5">
        <v>6.5</v>
      </c>
      <c r="AG17" s="1">
        <f t="shared" si="1"/>
        <v>163.5</v>
      </c>
      <c r="AH17" s="16">
        <f>COUNTIF(B17:AF17,8)+COUNTIF(B17:AF17,6.5)</f>
        <v>21</v>
      </c>
    </row>
    <row r="18" spans="1:34">
      <c r="Z18" s="10" t="s">
        <v>14</v>
      </c>
      <c r="AA18" s="10"/>
      <c r="AB18" s="10"/>
      <c r="AC18" s="10"/>
      <c r="AD18" s="10"/>
      <c r="AE18" s="10"/>
      <c r="AF18" s="10"/>
      <c r="AG18">
        <f>SUM(AG6:AG17)</f>
        <v>1907</v>
      </c>
      <c r="AH18">
        <f>SUM(AH6:AH17)</f>
        <v>250</v>
      </c>
    </row>
    <row r="19" spans="1:34">
      <c r="Z19" s="11"/>
      <c r="AA19" s="11"/>
      <c r="AB19" s="11"/>
      <c r="AC19" s="11"/>
      <c r="AD19" s="11"/>
      <c r="AE19" s="11"/>
      <c r="AF19" s="11"/>
      <c r="AG19" s="11"/>
    </row>
    <row r="20" spans="1:34">
      <c r="G20" s="17" t="s">
        <v>15</v>
      </c>
      <c r="H20" s="18"/>
      <c r="I20" s="18">
        <v>14</v>
      </c>
      <c r="J20" s="12"/>
      <c r="K20" s="12"/>
      <c r="L20" s="13" t="s">
        <v>16</v>
      </c>
      <c r="M20" s="13"/>
      <c r="N20" s="14"/>
      <c r="O20" s="14">
        <f>COUNTIF(B6:AF17,"v")</f>
        <v>0</v>
      </c>
      <c r="Z20" s="11"/>
      <c r="AA20" s="11"/>
      <c r="AB20" s="11"/>
      <c r="AC20" s="11"/>
      <c r="AD20" s="11"/>
      <c r="AE20" s="11"/>
      <c r="AF20" s="11"/>
      <c r="AG20" s="11"/>
    </row>
    <row r="21" spans="1:34">
      <c r="J21" s="15"/>
      <c r="K21" s="15"/>
      <c r="L21" s="15"/>
      <c r="M21" s="15"/>
      <c r="AA21" s="10" t="s">
        <v>17</v>
      </c>
      <c r="AB21" s="10"/>
      <c r="AC21" s="10"/>
      <c r="AD21" s="10"/>
      <c r="AE21" s="10"/>
      <c r="AG21">
        <v>1718</v>
      </c>
    </row>
    <row r="23" spans="1:34">
      <c r="Y23" s="22" t="s">
        <v>18</v>
      </c>
      <c r="Z23" s="22"/>
      <c r="AA23" s="22"/>
      <c r="AB23" s="22"/>
      <c r="AC23" s="22"/>
      <c r="AD23" s="22"/>
      <c r="AE23" s="22"/>
      <c r="AF23" s="22"/>
      <c r="AG23">
        <f>AG21-AG18</f>
        <v>-189</v>
      </c>
    </row>
  </sheetData>
  <mergeCells count="2">
    <mergeCell ref="B1:J3"/>
    <mergeCell ref="Y23:AF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</vt:lpstr>
      <vt:lpstr>ATC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2021-01-29T10:44:12Z</dcterms:modified>
</cp:coreProperties>
</file>